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szula\Desktop\"/>
    </mc:Choice>
  </mc:AlternateContent>
  <bookViews>
    <workbookView xWindow="0" yWindow="0" windowWidth="28800" windowHeight="11235"/>
  </bookViews>
  <sheets>
    <sheet name="kalkulacja kosztów  do oferty" sheetId="1" r:id="rId1"/>
  </sheets>
  <definedNames>
    <definedName name="_xlnm._FilterDatabase" localSheetId="0" hidden="1">'kalkulacja kosztów  do oferty'!$A$2:$D$5</definedName>
    <definedName name="_xlnm.Print_Area" localSheetId="0">'kalkulacja kosztów  do oferty'!$A$1:$E$33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D27" i="1"/>
  <c r="D26" i="1"/>
  <c r="D23" i="1"/>
  <c r="D17" i="1"/>
  <c r="D16" i="1"/>
  <c r="B14" i="1"/>
  <c r="D13" i="1"/>
  <c r="D12" i="1"/>
  <c r="D11" i="1"/>
  <c r="D10" i="1"/>
  <c r="D7" i="1"/>
  <c r="B6" i="1"/>
  <c r="D5" i="1"/>
  <c r="D4" i="1"/>
  <c r="D6" i="1" s="1"/>
  <c r="D8" i="1" s="1"/>
  <c r="D18" i="1" l="1"/>
  <c r="D14" i="1"/>
  <c r="D19" i="1" l="1"/>
  <c r="D30" i="1" s="1"/>
</calcChain>
</file>

<file path=xl/sharedStrings.xml><?xml version="1.0" encoding="utf-8"?>
<sst xmlns="http://schemas.openxmlformats.org/spreadsheetml/2006/main" count="37" uniqueCount="37">
  <si>
    <t>Kategorie personelu/rodzaj świadczeń zgodnie z załącznikiem do ogłoszenia o konkursie (I. pkt 5)</t>
  </si>
  <si>
    <t xml:space="preserve">liczba godzin miesięcznie(ryczałt) </t>
  </si>
  <si>
    <t>proponowana kwota za 1 godz/świadczenie</t>
  </si>
  <si>
    <t>wartość razem</t>
  </si>
  <si>
    <t>,</t>
  </si>
  <si>
    <t>Koszty Lekarzy</t>
  </si>
  <si>
    <t>koordynator</t>
  </si>
  <si>
    <t>specjalista</t>
  </si>
  <si>
    <t>Razem w ordyncji dziennej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</si>
  <si>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</si>
  <si>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Dyżury lekarskie </t>
  </si>
  <si>
    <t>Razem lekarze</t>
  </si>
  <si>
    <t xml:space="preserve">Koszty pielęgniarek w Oddziale </t>
  </si>
  <si>
    <t>Pielęgniarka oddziałowa</t>
  </si>
  <si>
    <t xml:space="preserve"> pielęgniarki całodobowo  zgodnie z Rozp. MZ z 11 października 2018 r. - oddział liczy 17 łóżek (12,6 etatów)</t>
  </si>
  <si>
    <t>Opiekunki medyczne */**</t>
  </si>
  <si>
    <t xml:space="preserve">Razem </t>
  </si>
  <si>
    <t xml:space="preserve">                                       </t>
  </si>
  <si>
    <t xml:space="preserve">                       </t>
  </si>
  <si>
    <t>salowe */**</t>
  </si>
  <si>
    <t xml:space="preserve">                                                                                         </t>
  </si>
  <si>
    <t>sekretarka 1 etat*</t>
  </si>
  <si>
    <t>Razem koszty oddziału</t>
  </si>
  <si>
    <t>Poradnia chirurgii ogólnej</t>
  </si>
  <si>
    <t>liczba pkt średiomiesięcznie</t>
  </si>
  <si>
    <t>prop stawka za pkt %</t>
  </si>
  <si>
    <t xml:space="preserve">wartość </t>
  </si>
  <si>
    <t>Lekarz i pielęgniarka przy łącznej mies. normie pkt</t>
  </si>
  <si>
    <t>Pracownia endoskopowa</t>
  </si>
  <si>
    <t>Lekarz i pielęgniarka przy łącznej mies. normie pkt- gastroskopia</t>
  </si>
  <si>
    <t>Lekarz i pielęgniarka przy łącznej mies. normie pkt- kolonoskopia</t>
  </si>
  <si>
    <t>Koszty administracyjne</t>
  </si>
  <si>
    <t>ogółem wartość kontraktu</t>
  </si>
  <si>
    <t>* kwota wynagrodzenia nie uwzględnia obowiązkowego ZUS zleceniodawcy</t>
  </si>
  <si>
    <t xml:space="preserve">**kwota wynagrodzenia w przypadku umów o pracę wynosić będzie minimalną stawkę wynagrodzenia wraz  z ZUS pracodawcy </t>
  </si>
  <si>
    <t>Przy zatrudnieniu na umowę o pracę godziny urlopowe  17 godz na 1 etat miesięcznie ( nie więcej niż 12 etatów)</t>
  </si>
  <si>
    <t xml:space="preserve">Kalkulacja  kosztów do oferty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</si>
</sst>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family val="2"/>
      <charset val="238"/>
    </font>
    <font>
      <b/>
      <sz val="11"/>
      <color indexed="8"/>
      <name val="Calibri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2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3" fontId="4" fillId="0" borderId="36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85" zoomScaleNormal="85" zoomScaleSheetLayoutView="100" zoomScalePageLayoutView="130" workbookViewId="0">
      <selection activeCell="M12" sqref="M12"/>
    </sheetView>
  </sheetViews>
  <sheetFormatPr defaultRowHeight="14.25" x14ac:dyDescent="0.2"/>
  <cols>
    <col min="1" max="1" width="48.85546875" style="52" customWidth="1"/>
    <col min="2" max="2" width="20.7109375" style="53" customWidth="1"/>
    <col min="3" max="3" width="14" style="54" customWidth="1"/>
    <col min="4" max="4" width="12.5703125" style="54" customWidth="1"/>
  </cols>
  <sheetData>
    <row r="1" spans="1:13" ht="26.25" customHeight="1" thickBot="1" x14ac:dyDescent="0.25">
      <c r="A1" s="63" t="s">
        <v>36</v>
      </c>
      <c r="B1" s="63"/>
      <c r="C1" s="63"/>
      <c r="D1" s="63"/>
    </row>
    <row r="2" spans="1:13" ht="96" customHeight="1" thickBot="1" x14ac:dyDescent="0.25">
      <c r="A2" s="1" t="s">
        <v>0</v>
      </c>
      <c r="B2" s="2" t="s">
        <v>1</v>
      </c>
      <c r="C2" s="3" t="s">
        <v>2</v>
      </c>
      <c r="D2" s="4" t="s">
        <v>3</v>
      </c>
      <c r="J2" t="s">
        <v>4</v>
      </c>
    </row>
    <row r="3" spans="1:13" ht="15.75" thickBot="1" x14ac:dyDescent="0.25">
      <c r="A3" s="64" t="s">
        <v>5</v>
      </c>
      <c r="B3" s="65"/>
      <c r="C3" s="65"/>
      <c r="D3" s="66"/>
    </row>
    <row r="4" spans="1:13" ht="15.75" x14ac:dyDescent="0.2">
      <c r="A4" s="5" t="s">
        <v>6</v>
      </c>
      <c r="B4" s="6">
        <v>160</v>
      </c>
      <c r="C4" s="7"/>
      <c r="D4" s="8">
        <f>C4*B4</f>
        <v>0</v>
      </c>
    </row>
    <row r="5" spans="1:13" ht="15.75" x14ac:dyDescent="0.2">
      <c r="A5" s="9" t="s">
        <v>7</v>
      </c>
      <c r="B5" s="10">
        <v>320</v>
      </c>
      <c r="C5" s="11"/>
      <c r="D5" s="12">
        <f>C5*B5</f>
        <v>0</v>
      </c>
    </row>
    <row r="6" spans="1:13" ht="15.75" x14ac:dyDescent="0.2">
      <c r="A6" s="13" t="s">
        <v>8</v>
      </c>
      <c r="B6" s="14">
        <f>SUM(B4:B5)</f>
        <v>480</v>
      </c>
      <c r="C6" s="11"/>
      <c r="D6" s="12">
        <f>SUM(D4:D5)</f>
        <v>0</v>
      </c>
      <c r="M6" t="s">
        <v>9</v>
      </c>
    </row>
    <row r="7" spans="1:13" ht="15.75" x14ac:dyDescent="0.2">
      <c r="A7" s="9" t="s">
        <v>10</v>
      </c>
      <c r="B7" s="10">
        <v>600</v>
      </c>
      <c r="C7" s="11"/>
      <c r="D7" s="12">
        <f>C7*B7</f>
        <v>0</v>
      </c>
    </row>
    <row r="8" spans="1:13" ht="16.5" thickBot="1" x14ac:dyDescent="0.25">
      <c r="A8" s="15" t="s">
        <v>11</v>
      </c>
      <c r="B8" s="16">
        <f>SUM(B6:B7)</f>
        <v>1080</v>
      </c>
      <c r="C8" s="17"/>
      <c r="D8" s="18">
        <f>SUM(D6:D7)</f>
        <v>0</v>
      </c>
      <c r="G8" s="19"/>
    </row>
    <row r="9" spans="1:13" ht="15.75" thickBot="1" x14ac:dyDescent="0.25">
      <c r="A9" s="67" t="s">
        <v>12</v>
      </c>
      <c r="B9" s="68"/>
      <c r="C9" s="68"/>
      <c r="D9" s="69"/>
      <c r="E9" s="19"/>
    </row>
    <row r="10" spans="1:13" ht="15.75" thickBot="1" x14ac:dyDescent="0.25">
      <c r="A10" s="20" t="s">
        <v>13</v>
      </c>
      <c r="B10" s="21">
        <v>177</v>
      </c>
      <c r="C10" s="22"/>
      <c r="D10" s="23">
        <f>C10*B10</f>
        <v>0</v>
      </c>
    </row>
    <row r="11" spans="1:13" ht="43.5" thickBot="1" x14ac:dyDescent="0.25">
      <c r="A11" s="24" t="s">
        <v>14</v>
      </c>
      <c r="B11" s="25">
        <v>2016</v>
      </c>
      <c r="C11" s="26"/>
      <c r="D11" s="27">
        <f>C11*B11</f>
        <v>0</v>
      </c>
    </row>
    <row r="12" spans="1:13" ht="43.5" thickBot="1" x14ac:dyDescent="0.25">
      <c r="A12" s="28" t="s">
        <v>35</v>
      </c>
      <c r="B12" s="25">
        <v>204</v>
      </c>
      <c r="C12" s="26"/>
      <c r="D12" s="29">
        <f>C12*B12</f>
        <v>0</v>
      </c>
    </row>
    <row r="13" spans="1:13" ht="16.5" thickBot="1" x14ac:dyDescent="0.25">
      <c r="A13" s="24" t="s">
        <v>15</v>
      </c>
      <c r="B13" s="25">
        <v>365</v>
      </c>
      <c r="C13" s="26"/>
      <c r="D13" s="27">
        <f>C13*B13</f>
        <v>0</v>
      </c>
    </row>
    <row r="14" spans="1:13" ht="16.5" thickBot="1" x14ac:dyDescent="0.25">
      <c r="A14" s="30" t="s">
        <v>16</v>
      </c>
      <c r="B14" s="31">
        <f>SUM(B10:B11)</f>
        <v>2193</v>
      </c>
      <c r="C14" s="32"/>
      <c r="D14" s="33">
        <f>D10+D11+D12+D13</f>
        <v>0</v>
      </c>
    </row>
    <row r="15" spans="1:13" ht="15" x14ac:dyDescent="0.2">
      <c r="A15" s="70" t="s">
        <v>17</v>
      </c>
      <c r="B15" s="71"/>
      <c r="C15" s="71"/>
      <c r="D15" s="72"/>
      <c r="F15" t="s">
        <v>18</v>
      </c>
    </row>
    <row r="16" spans="1:13" ht="15.75" x14ac:dyDescent="0.2">
      <c r="A16" s="57" t="s">
        <v>19</v>
      </c>
      <c r="B16" s="58">
        <v>365</v>
      </c>
      <c r="C16" s="59"/>
      <c r="D16" s="58">
        <f>C16*B16</f>
        <v>0</v>
      </c>
      <c r="F16" t="s">
        <v>20</v>
      </c>
    </row>
    <row r="17" spans="1:5" ht="15.75" x14ac:dyDescent="0.2">
      <c r="A17" s="57" t="s">
        <v>21</v>
      </c>
      <c r="B17" s="58">
        <v>160</v>
      </c>
      <c r="C17" s="59"/>
      <c r="D17" s="58">
        <f>C17*B17</f>
        <v>0</v>
      </c>
    </row>
    <row r="18" spans="1:5" ht="16.5" thickBot="1" x14ac:dyDescent="0.25">
      <c r="A18" s="34"/>
      <c r="B18" s="35"/>
      <c r="C18" s="36"/>
      <c r="D18" s="33">
        <f>D16+D17</f>
        <v>0</v>
      </c>
    </row>
    <row r="19" spans="1:5" ht="16.5" thickBot="1" x14ac:dyDescent="0.25">
      <c r="A19" s="67" t="s">
        <v>22</v>
      </c>
      <c r="B19" s="68"/>
      <c r="C19" s="69"/>
      <c r="D19" s="25">
        <f>D18+D14+D8</f>
        <v>0</v>
      </c>
    </row>
    <row r="20" spans="1:5" ht="15.75" customHeight="1" thickBot="1" x14ac:dyDescent="0.25">
      <c r="A20" s="73"/>
      <c r="B20" s="74"/>
      <c r="C20" s="74"/>
      <c r="D20" s="74"/>
    </row>
    <row r="21" spans="1:5" ht="19.5" customHeight="1" thickBot="1" x14ac:dyDescent="0.25">
      <c r="A21" s="64" t="s">
        <v>23</v>
      </c>
      <c r="B21" s="65"/>
      <c r="C21" s="65"/>
      <c r="D21" s="66"/>
    </row>
    <row r="22" spans="1:5" ht="30.75" customHeight="1" thickBot="1" x14ac:dyDescent="0.25">
      <c r="A22" s="37"/>
      <c r="B22" s="38" t="s">
        <v>24</v>
      </c>
      <c r="C22" s="38" t="s">
        <v>25</v>
      </c>
      <c r="D22" s="39" t="s">
        <v>26</v>
      </c>
      <c r="E22" s="19"/>
    </row>
    <row r="23" spans="1:5" ht="30.75" customHeight="1" thickBot="1" x14ac:dyDescent="0.25">
      <c r="A23" s="40" t="s">
        <v>27</v>
      </c>
      <c r="B23" s="41">
        <v>30000</v>
      </c>
      <c r="C23" s="32"/>
      <c r="D23" s="33">
        <f>B23*C23*0.99</f>
        <v>0</v>
      </c>
    </row>
    <row r="24" spans="1:5" ht="15.75" thickBot="1" x14ac:dyDescent="0.25">
      <c r="A24" s="75" t="s">
        <v>28</v>
      </c>
      <c r="B24" s="65"/>
      <c r="C24" s="66"/>
      <c r="D24" s="42"/>
    </row>
    <row r="25" spans="1:5" ht="15.75" thickBot="1" x14ac:dyDescent="0.25">
      <c r="A25" s="37"/>
      <c r="B25" s="43"/>
      <c r="C25" s="44"/>
      <c r="D25" s="42"/>
    </row>
    <row r="26" spans="1:5" ht="37.5" customHeight="1" thickBot="1" x14ac:dyDescent="0.25">
      <c r="A26" s="28" t="s">
        <v>29</v>
      </c>
      <c r="B26" s="45">
        <v>7698</v>
      </c>
      <c r="C26" s="45"/>
      <c r="D26" s="46">
        <f>B26*C26*0.93</f>
        <v>0</v>
      </c>
    </row>
    <row r="27" spans="1:5" ht="32.25" customHeight="1" thickBot="1" x14ac:dyDescent="0.25">
      <c r="A27" s="28" t="s">
        <v>30</v>
      </c>
      <c r="B27" s="45">
        <v>8284</v>
      </c>
      <c r="C27" s="47"/>
      <c r="D27" s="48">
        <f>B27*C27*0.83</f>
        <v>0</v>
      </c>
    </row>
    <row r="28" spans="1:5" ht="15.75" thickBot="1" x14ac:dyDescent="0.25">
      <c r="A28" s="75" t="s">
        <v>31</v>
      </c>
      <c r="B28" s="76"/>
      <c r="C28" s="77"/>
      <c r="D28" s="42"/>
    </row>
    <row r="29" spans="1:5" ht="15.75" thickBot="1" x14ac:dyDescent="0.25">
      <c r="A29" s="37"/>
      <c r="B29" s="49"/>
      <c r="C29" s="47"/>
      <c r="D29" s="42"/>
    </row>
    <row r="30" spans="1:5" ht="15.75" thickBot="1" x14ac:dyDescent="0.25">
      <c r="A30" s="75" t="s">
        <v>32</v>
      </c>
      <c r="B30" s="78"/>
      <c r="C30" s="79"/>
      <c r="D30" s="50">
        <f>D19+D23+D26+D28</f>
        <v>0</v>
      </c>
      <c r="E30" s="19"/>
    </row>
    <row r="31" spans="1:5" ht="15.75" thickBot="1" x14ac:dyDescent="0.25">
      <c r="A31" s="37"/>
      <c r="B31" s="55"/>
      <c r="C31" s="55"/>
      <c r="D31" s="56"/>
      <c r="E31" s="19"/>
    </row>
    <row r="32" spans="1:5" ht="30.75" customHeight="1" thickBot="1" x14ac:dyDescent="0.25">
      <c r="A32" s="60" t="s">
        <v>33</v>
      </c>
      <c r="B32" s="61"/>
      <c r="C32" s="61"/>
      <c r="D32" s="62"/>
      <c r="E32" s="51"/>
    </row>
    <row r="33" spans="1:4" ht="32.25" customHeight="1" thickBot="1" x14ac:dyDescent="0.25">
      <c r="A33" s="60" t="s">
        <v>34</v>
      </c>
      <c r="B33" s="61"/>
      <c r="C33" s="61"/>
      <c r="D33" s="62"/>
    </row>
  </sheetData>
  <autoFilter ref="A2:D5"/>
  <mergeCells count="12">
    <mergeCell ref="A33:D33"/>
    <mergeCell ref="A1:D1"/>
    <mergeCell ref="A3:D3"/>
    <mergeCell ref="A9:D9"/>
    <mergeCell ref="A15:D15"/>
    <mergeCell ref="A19:C19"/>
    <mergeCell ref="A20:D20"/>
    <mergeCell ref="A21:D21"/>
    <mergeCell ref="A24:C24"/>
    <mergeCell ref="A28:C28"/>
    <mergeCell ref="A30:C30"/>
    <mergeCell ref="A32:D32"/>
  </mergeCells>
  <pageMargins left="0.7" right="0.7" top="0.32" bottom="0.41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kalkulacja kosztów  do oferty</vt:lpstr>
      <vt:lpstr>'kalkulacja kosztów  do oferty'!Obszar_wydruku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Marjańska</dc:creator>
  <cp:lastModifiedBy>Urszula Marjańska</cp:lastModifiedBy>
  <cp:lastPrinted>2020-06-09T12:48:01Z</cp:lastPrinted>
  <dcterms:created xsi:type="dcterms:W3CDTF">2020-06-03T17:41:38Z</dcterms:created>
  <dcterms:modified xsi:type="dcterms:W3CDTF">2020-06-09T12:56:42Z</dcterms:modified>
</cp:coreProperties>
</file>