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PO\ZPO\KONKURSY OFERT\KO_USŁUGI KOMPLEKSOWE_2023\04_GINEKOLOGIA_01.01.2024 - 31.10.2028\POSTĘPOWANIE\"/>
    </mc:Choice>
  </mc:AlternateContent>
  <xr:revisionPtr revIDLastSave="0" documentId="13_ncr:1_{62BA75D7-E3E3-4535-ACA5-853BDEBA6D80}" xr6:coauthVersionLast="47" xr6:coauthVersionMax="47" xr10:uidLastSave="{00000000-0000-0000-0000-000000000000}"/>
  <bookViews>
    <workbookView xWindow="-120" yWindow="-120" windowWidth="29040" windowHeight="15720" xr2:uid="{982413AA-C4C3-4C4B-A24C-2E5DF8E1101C}"/>
  </bookViews>
  <sheets>
    <sheet name="kalkulacja kosztów" sheetId="1" r:id="rId1"/>
  </sheets>
  <definedNames>
    <definedName name="_xlnm._FilterDatabase" localSheetId="0" hidden="1">'kalkulacja kosztów'!$A$3:$D$6</definedName>
    <definedName name="_xlnm.Print_Area" localSheetId="0">'kalkulacja kosztów'!$A$1:$D$31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9" i="1"/>
  <c r="D18" i="1"/>
  <c r="D20" i="1" s="1"/>
  <c r="D15" i="1"/>
  <c r="D14" i="1"/>
  <c r="D13" i="1"/>
  <c r="D12" i="1"/>
  <c r="D11" i="1"/>
  <c r="D8" i="1"/>
  <c r="B7" i="1"/>
  <c r="B9" i="1" s="1"/>
  <c r="D6" i="1"/>
  <c r="D5" i="1"/>
  <c r="D7" i="1" s="1"/>
  <c r="D9" i="1" s="1"/>
  <c r="D16" i="1" l="1"/>
  <c r="D21" i="1" l="1"/>
</calcChain>
</file>

<file path=xl/sharedStrings.xml><?xml version="1.0" encoding="utf-8"?>
<sst xmlns="http://schemas.openxmlformats.org/spreadsheetml/2006/main" count="35" uniqueCount="35">
  <si>
    <t>Kategorie personelu/rodzaj świadczeń zgodnie z załącznikiem do ogłoszenia o konkursie (I. pkt 5)</t>
  </si>
  <si>
    <t xml:space="preserve">liczba godzin średnio miesięcznie(ryczałt) </t>
  </si>
  <si>
    <t xml:space="preserve"> kwota za 1 godz/świadczenie</t>
  </si>
  <si>
    <t>wartość razem</t>
  </si>
  <si>
    <t>,</t>
  </si>
  <si>
    <t>Koszty Lekarzy</t>
  </si>
  <si>
    <t>koordynator</t>
  </si>
  <si>
    <t>specjalista</t>
  </si>
  <si>
    <t>Razem w ordyncji dziennej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</si>
  <si>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</si>
  <si>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Dyżury lekarskie </t>
  </si>
  <si>
    <t>Razem lekarze</t>
  </si>
  <si>
    <t xml:space="preserve">Koszty pielęgniarek w Oddziale </t>
  </si>
  <si>
    <t>Pielęgniarka oddziałowa</t>
  </si>
  <si>
    <t>pielęgniarki /położne umowa cywilno prawna wg rozliczenia</t>
  </si>
  <si>
    <t>Opiekunki medyczne na umowę cywilno prawną wg rozliczenia</t>
  </si>
  <si>
    <t xml:space="preserve">Razem </t>
  </si>
  <si>
    <t xml:space="preserve">                                       </t>
  </si>
  <si>
    <t xml:space="preserve">                       </t>
  </si>
  <si>
    <t xml:space="preserve">salowe </t>
  </si>
  <si>
    <t xml:space="preserve">                                                                                         </t>
  </si>
  <si>
    <t>sekretarka 1 etat</t>
  </si>
  <si>
    <t>Razem koszty oddziału</t>
  </si>
  <si>
    <t xml:space="preserve">Poradnia Poł gin </t>
  </si>
  <si>
    <t>liczba pkt</t>
  </si>
  <si>
    <t xml:space="preserve"> stawka za pkt  zł</t>
  </si>
  <si>
    <t xml:space="preserve">wartość </t>
  </si>
  <si>
    <t>Lekarz i pielęgniarka przy łącznej mies. normie pkt</t>
  </si>
  <si>
    <t>Koszty administracyjne</t>
  </si>
  <si>
    <t>ogółem wartość kontraktu</t>
  </si>
  <si>
    <t xml:space="preserve">Liczba punktów w  Położniczo Ginekologicznej rozliczane do wysokości limitu z umowy z NFZ, nadwykonania rozliczane po kwartale i płatne po dokonaniu płatności przez NFZ. </t>
  </si>
  <si>
    <t xml:space="preserve">do 31 maja 2022 r. w stawce godzinowej lekarzy znajduje się kwota dopłaty dla lekarzy zatrudnionych na umowy o pracę, o której mowa w ustawie z dnia 5 lipca 2018 r. .- tj 14,21zł. Od 1 czerwca stawka zgodnie z tabelą. </t>
  </si>
  <si>
    <t xml:space="preserve"> pielęgniarki całodobowo  zgodnie z Rozp. MZ z 11 października 2018 r. - na umowę o pracę 5,5</t>
  </si>
  <si>
    <t>Przy zatrudnieniu na umowę o pracę godziny urlopowe  17 godz na 1 etat miesięcznie ( nie więcej niż 5,5etatów) oraz dodatkowo wynagrodzenie za okres zwolnienia lekarskiego do 30 dni wg dołączonego zwolnienia</t>
  </si>
  <si>
    <t xml:space="preserve">Kalkulacja kosztów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</si>
</sst>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3529-C402-4095-8472-CE14BE90B12A}">
  <dimension ref="A1:M30"/>
  <sheetViews>
    <sheetView tabSelected="1" zoomScaleNormal="100" zoomScaleSheetLayoutView="100" workbookViewId="0">
      <selection activeCell="I17" sqref="I17"/>
    </sheetView>
  </sheetViews>
  <sheetFormatPr defaultRowHeight="14.25" x14ac:dyDescent="0.2"/>
  <cols>
    <col min="1" max="1" width="48.85546875" style="54" customWidth="1"/>
    <col min="2" max="2" width="20.7109375" style="55" customWidth="1"/>
    <col min="3" max="3" width="14" style="56" customWidth="1"/>
    <col min="4" max="4" width="12.5703125" style="56" customWidth="1"/>
  </cols>
  <sheetData>
    <row r="1" spans="1:13" ht="15.75" thickBot="1" x14ac:dyDescent="0.25">
      <c r="A1" s="71"/>
      <c r="B1" s="71"/>
      <c r="C1" s="71"/>
      <c r="D1" s="71"/>
    </row>
    <row r="2" spans="1:13" ht="15.75" thickBot="1" x14ac:dyDescent="0.25">
      <c r="A2" s="78" t="s">
        <v>34</v>
      </c>
      <c r="B2" s="79"/>
      <c r="C2" s="79"/>
      <c r="D2" s="80"/>
    </row>
    <row r="3" spans="1:13" ht="84.6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  <c r="J3" t="s">
        <v>4</v>
      </c>
    </row>
    <row r="4" spans="1:13" ht="15.75" thickBot="1" x14ac:dyDescent="0.25">
      <c r="A4" s="72" t="s">
        <v>5</v>
      </c>
      <c r="B4" s="73"/>
      <c r="C4" s="73"/>
      <c r="D4" s="74"/>
    </row>
    <row r="5" spans="1:13" ht="15.75" x14ac:dyDescent="0.2">
      <c r="A5" s="5" t="s">
        <v>6</v>
      </c>
      <c r="B5" s="6">
        <v>160</v>
      </c>
      <c r="C5" s="7"/>
      <c r="D5" s="8">
        <f>C5*B5</f>
        <v>0</v>
      </c>
    </row>
    <row r="6" spans="1:13" ht="15.75" x14ac:dyDescent="0.2">
      <c r="A6" s="9" t="s">
        <v>7</v>
      </c>
      <c r="B6" s="10">
        <v>240</v>
      </c>
      <c r="C6" s="11"/>
      <c r="D6" s="12">
        <f>C6*B6</f>
        <v>0</v>
      </c>
    </row>
    <row r="7" spans="1:13" ht="15.75" x14ac:dyDescent="0.2">
      <c r="A7" s="13" t="s">
        <v>8</v>
      </c>
      <c r="B7" s="14">
        <f>SUM(B5:B6)</f>
        <v>400</v>
      </c>
      <c r="C7" s="11"/>
      <c r="D7" s="12">
        <f>SUM(D5:D6)</f>
        <v>0</v>
      </c>
      <c r="M7" t="s">
        <v>9</v>
      </c>
    </row>
    <row r="8" spans="1:13" ht="15.75" x14ac:dyDescent="0.2">
      <c r="A8" s="9" t="s">
        <v>10</v>
      </c>
      <c r="B8" s="10">
        <v>584</v>
      </c>
      <c r="C8" s="11"/>
      <c r="D8" s="12">
        <f>C8*B8</f>
        <v>0</v>
      </c>
    </row>
    <row r="9" spans="1:13" ht="16.5" thickBot="1" x14ac:dyDescent="0.25">
      <c r="A9" s="15" t="s">
        <v>11</v>
      </c>
      <c r="B9" s="16">
        <f>SUM(B7:B8)</f>
        <v>984</v>
      </c>
      <c r="C9" s="17"/>
      <c r="D9" s="18">
        <f>SUM(D7:D8)</f>
        <v>0</v>
      </c>
      <c r="G9" s="19"/>
    </row>
    <row r="10" spans="1:13" ht="15.75" thickBot="1" x14ac:dyDescent="0.25">
      <c r="A10" s="75" t="s">
        <v>12</v>
      </c>
      <c r="B10" s="76"/>
      <c r="C10" s="76"/>
      <c r="D10" s="77"/>
    </row>
    <row r="11" spans="1:13" ht="15" x14ac:dyDescent="0.2">
      <c r="A11" s="5" t="s">
        <v>13</v>
      </c>
      <c r="B11" s="20">
        <v>160</v>
      </c>
      <c r="C11" s="21"/>
      <c r="D11" s="22">
        <f>C11*B11</f>
        <v>0</v>
      </c>
    </row>
    <row r="12" spans="1:13" ht="28.5" x14ac:dyDescent="0.2">
      <c r="A12" s="9" t="s">
        <v>32</v>
      </c>
      <c r="B12" s="23">
        <v>880</v>
      </c>
      <c r="C12" s="24"/>
      <c r="D12" s="12">
        <f>C12*B12</f>
        <v>0</v>
      </c>
    </row>
    <row r="13" spans="1:13" ht="78" customHeight="1" x14ac:dyDescent="0.2">
      <c r="A13" s="25" t="s">
        <v>33</v>
      </c>
      <c r="B13" s="26">
        <v>102</v>
      </c>
      <c r="C13" s="27"/>
      <c r="D13" s="28">
        <f>C13*B13</f>
        <v>0</v>
      </c>
    </row>
    <row r="14" spans="1:13" ht="28.5" x14ac:dyDescent="0.2">
      <c r="A14" s="29" t="s">
        <v>14</v>
      </c>
      <c r="B14" s="23">
        <v>420</v>
      </c>
      <c r="C14" s="30"/>
      <c r="D14" s="31">
        <f>C14*B14</f>
        <v>0</v>
      </c>
    </row>
    <row r="15" spans="1:13" ht="36.75" customHeight="1" thickBot="1" x14ac:dyDescent="0.25">
      <c r="A15" s="32" t="s">
        <v>15</v>
      </c>
      <c r="B15" s="33">
        <v>160</v>
      </c>
      <c r="C15" s="34"/>
      <c r="D15" s="35">
        <f>C15*B15</f>
        <v>0</v>
      </c>
    </row>
    <row r="16" spans="1:13" ht="16.5" thickBot="1" x14ac:dyDescent="0.25">
      <c r="A16" s="36" t="s">
        <v>16</v>
      </c>
      <c r="B16" s="37"/>
      <c r="C16" s="38"/>
      <c r="D16" s="39">
        <f>SUM(D11:D15)</f>
        <v>0</v>
      </c>
    </row>
    <row r="17" spans="1:6" ht="15.75" thickBot="1" x14ac:dyDescent="0.25">
      <c r="A17" s="75" t="s">
        <v>17</v>
      </c>
      <c r="B17" s="76"/>
      <c r="C17" s="76"/>
      <c r="D17" s="77"/>
      <c r="F17" t="s">
        <v>18</v>
      </c>
    </row>
    <row r="18" spans="1:6" ht="15.75" x14ac:dyDescent="0.2">
      <c r="A18" s="5" t="s">
        <v>19</v>
      </c>
      <c r="B18" s="6">
        <v>480</v>
      </c>
      <c r="C18" s="7"/>
      <c r="D18" s="8">
        <f>C18*B18</f>
        <v>0</v>
      </c>
      <c r="F18" t="s">
        <v>20</v>
      </c>
    </row>
    <row r="19" spans="1:6" ht="16.5" thickBot="1" x14ac:dyDescent="0.25">
      <c r="A19" s="15" t="s">
        <v>21</v>
      </c>
      <c r="B19" s="40">
        <v>160</v>
      </c>
      <c r="C19" s="17"/>
      <c r="D19" s="41">
        <f>C19*B19</f>
        <v>0</v>
      </c>
    </row>
    <row r="20" spans="1:6" ht="16.5" thickBot="1" x14ac:dyDescent="0.25">
      <c r="A20" s="42"/>
      <c r="B20" s="43"/>
      <c r="C20" s="27"/>
      <c r="D20" s="44">
        <f>D18+D19</f>
        <v>0</v>
      </c>
    </row>
    <row r="21" spans="1:6" ht="16.5" thickBot="1" x14ac:dyDescent="0.25">
      <c r="A21" s="75" t="s">
        <v>22</v>
      </c>
      <c r="B21" s="76"/>
      <c r="C21" s="77"/>
      <c r="D21" s="44">
        <f>D20+D16+D9</f>
        <v>0</v>
      </c>
    </row>
    <row r="22" spans="1:6" ht="19.5" customHeight="1" thickBot="1" x14ac:dyDescent="0.25">
      <c r="A22" s="72" t="s">
        <v>23</v>
      </c>
      <c r="B22" s="73"/>
      <c r="C22" s="73"/>
      <c r="D22" s="74"/>
    </row>
    <row r="23" spans="1:6" ht="30.75" customHeight="1" thickBot="1" x14ac:dyDescent="0.25">
      <c r="A23" s="45"/>
      <c r="B23" s="46" t="s">
        <v>24</v>
      </c>
      <c r="C23" s="46" t="s">
        <v>25</v>
      </c>
      <c r="D23" s="47" t="s">
        <v>26</v>
      </c>
    </row>
    <row r="24" spans="1:6" ht="30.75" customHeight="1" thickBot="1" x14ac:dyDescent="0.25">
      <c r="A24" s="32" t="s">
        <v>27</v>
      </c>
      <c r="B24" s="48">
        <v>13833</v>
      </c>
      <c r="C24" s="49"/>
      <c r="D24" s="39">
        <f>C24*B24</f>
        <v>0</v>
      </c>
    </row>
    <row r="25" spans="1:6" ht="15.75" thickBot="1" x14ac:dyDescent="0.25">
      <c r="A25" s="57" t="s">
        <v>28</v>
      </c>
      <c r="B25" s="58"/>
      <c r="C25" s="59"/>
      <c r="D25" s="52"/>
    </row>
    <row r="26" spans="1:6" ht="15.75" thickBot="1" x14ac:dyDescent="0.25">
      <c r="A26" s="45"/>
      <c r="B26" s="50"/>
      <c r="C26" s="51"/>
      <c r="D26" s="52"/>
    </row>
    <row r="27" spans="1:6" ht="15.75" thickBot="1" x14ac:dyDescent="0.25">
      <c r="A27" s="57" t="s">
        <v>29</v>
      </c>
      <c r="B27" s="60"/>
      <c r="C27" s="61"/>
      <c r="D27" s="53"/>
      <c r="E27" s="19"/>
    </row>
    <row r="28" spans="1:6" ht="55.9" customHeight="1" thickBot="1" x14ac:dyDescent="0.25">
      <c r="A28" s="62" t="s">
        <v>30</v>
      </c>
      <c r="B28" s="63"/>
      <c r="C28" s="63"/>
      <c r="D28" s="64"/>
    </row>
    <row r="29" spans="1:6" ht="13.9" customHeight="1" x14ac:dyDescent="0.2">
      <c r="A29" s="65" t="s">
        <v>31</v>
      </c>
      <c r="B29" s="66"/>
      <c r="C29" s="66"/>
      <c r="D29" s="67"/>
    </row>
    <row r="30" spans="1:6" ht="41.45" customHeight="1" thickBot="1" x14ac:dyDescent="0.25">
      <c r="A30" s="68"/>
      <c r="B30" s="69"/>
      <c r="C30" s="69"/>
      <c r="D30" s="70"/>
    </row>
  </sheetData>
  <autoFilter ref="A3:D6" xr:uid="{00000000-0009-0000-0000-000000000000}"/>
  <mergeCells count="11">
    <mergeCell ref="A25:C25"/>
    <mergeCell ref="A27:C27"/>
    <mergeCell ref="A28:D28"/>
    <mergeCell ref="A29:D30"/>
    <mergeCell ref="A1:D1"/>
    <mergeCell ref="A4:D4"/>
    <mergeCell ref="A10:D10"/>
    <mergeCell ref="A17:D17"/>
    <mergeCell ref="A21:C21"/>
    <mergeCell ref="A22:D22"/>
    <mergeCell ref="A2:D2"/>
  </mergeCells>
  <pageMargins left="0.70866141732283472" right="0.70866141732283472" top="0.31496062992125984" bottom="0.39370078740157483" header="0.31496062992125984" footer="0.31496062992125984"/>
  <pageSetup paperSize="9" scale="84" orientation="portrait" r:id="rId1"/>
  <headerFooter>
    <oddHeader>&amp;RZałącznik nr 1 do formularza ofertowego - Kalkulacja kosztów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kosztów</vt:lpstr>
      <vt:lpstr>'kalkulacja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Poddębickie Centrum Zdrowia sp. z o.o.</dc:creator>
  <cp:lastModifiedBy>Bogumiła Tomczyk</cp:lastModifiedBy>
  <cp:lastPrinted>2023-11-24T11:06:50Z</cp:lastPrinted>
  <dcterms:created xsi:type="dcterms:W3CDTF">2023-11-24T10:06:50Z</dcterms:created>
  <dcterms:modified xsi:type="dcterms:W3CDTF">2023-11-24T11:12:53Z</dcterms:modified>
</cp:coreProperties>
</file>